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so\shared folder\FORMS\BI-WEEKLY DIST PAYROLL FORMS\2023-2024\"/>
    </mc:Choice>
  </mc:AlternateContent>
  <xr:revisionPtr revIDLastSave="0" documentId="13_ncr:1_{3FCE7B43-8733-45B1-B305-483D9E720BE6}" xr6:coauthVersionLast="47" xr6:coauthVersionMax="47" xr10:uidLastSave="{00000000-0000-0000-0000-000000000000}"/>
  <workbookProtection workbookAlgorithmName="SHA-512" workbookHashValue="x0en1BSNMpOt0b0rzcGIWXOgpDC8peldSnSUOlJlLwUGM5X/kz2SXXl32g0hkgG3/myyqbT/o2N9nUumTpbDuA==" workbookSaltValue="l4PAOVgdG48rlXBRe4BN9A==" workbookSpinCount="100000" lockStructure="1"/>
  <bookViews>
    <workbookView xWindow="960" yWindow="180" windowWidth="19836" windowHeight="15468" tabRatio="598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D28" i="1"/>
  <c r="D25" i="1" l="1"/>
  <c r="B22" i="1" l="1"/>
  <c r="D29" i="1"/>
  <c r="D26" i="1"/>
  <c r="B40" i="1" l="1"/>
  <c r="D35" i="1" s="1"/>
  <c r="F26" i="1"/>
  <c r="D20" i="1"/>
  <c r="D9" i="1"/>
  <c r="D16" i="1"/>
  <c r="D42" i="1"/>
  <c r="D22" i="1"/>
  <c r="F30" i="1"/>
  <c r="D37" i="1"/>
  <c r="D18" i="1"/>
  <c r="D6" i="1"/>
  <c r="D14" i="1"/>
  <c r="D3" i="1"/>
  <c r="D31" i="1" l="1"/>
  <c r="D33" i="1" s="1"/>
  <c r="F15" i="1"/>
  <c r="D11" i="1"/>
  <c r="F10" i="1" s="1"/>
  <c r="D40" i="1" l="1"/>
</calcChain>
</file>

<file path=xl/sharedStrings.xml><?xml version="1.0" encoding="utf-8"?>
<sst xmlns="http://schemas.openxmlformats.org/spreadsheetml/2006/main" count="62" uniqueCount="50">
  <si>
    <t>Gross Pay</t>
  </si>
  <si>
    <t>Federal Withholding</t>
  </si>
  <si>
    <t>State Withholding</t>
  </si>
  <si>
    <t>Medicare</t>
  </si>
  <si>
    <t>FICA &amp; Federal Tax Exempt</t>
  </si>
  <si>
    <t>(FWT)</t>
  </si>
  <si>
    <t>(SS)</t>
  </si>
  <si>
    <t>NEW ADJUSTED GROSS</t>
  </si>
  <si>
    <t>Difference</t>
  </si>
  <si>
    <t>(MED)</t>
  </si>
  <si>
    <t xml:space="preserve">  LABOR SUMMARY AMOUNTS</t>
  </si>
  <si>
    <t>√</t>
  </si>
  <si>
    <t xml:space="preserve">                PRE-CHECK LISTING</t>
  </si>
  <si>
    <t xml:space="preserve">                       RETIREMENT CONTRIBUTION SUMMARY REPORT</t>
  </si>
  <si>
    <t>LTD Gross</t>
  </si>
  <si>
    <t>Retirement Gross</t>
  </si>
  <si>
    <t>Social Security Gross S/B</t>
  </si>
  <si>
    <t>Medicare Gross S/B</t>
  </si>
  <si>
    <t>Federal Withholding Check</t>
  </si>
  <si>
    <t>State Withholding Check</t>
  </si>
  <si>
    <t>Social Security Check</t>
  </si>
  <si>
    <t>Medicare Check</t>
  </si>
  <si>
    <r>
      <t xml:space="preserve">AZ State Retirement </t>
    </r>
    <r>
      <rPr>
        <b/>
        <sz val="14"/>
        <rFont val="Arial"/>
        <family val="2"/>
      </rPr>
      <t>**</t>
    </r>
  </si>
  <si>
    <t>Contribution  EE + ER S/B</t>
  </si>
  <si>
    <t>SVC Purch (Buy-Backs)</t>
  </si>
  <si>
    <t>VOID</t>
  </si>
  <si>
    <t xml:space="preserve">VOID  </t>
  </si>
  <si>
    <t>Direct Deposit Check</t>
  </si>
  <si>
    <r>
      <t xml:space="preserve"> </t>
    </r>
    <r>
      <rPr>
        <b/>
        <i/>
        <sz val="14"/>
        <rFont val="Arial"/>
        <family val="2"/>
      </rPr>
      <t>*</t>
    </r>
    <r>
      <rPr>
        <b/>
        <i/>
        <sz val="11"/>
        <rFont val="Arial"/>
        <family val="2"/>
      </rPr>
      <t xml:space="preserve">NOTE:  Highlighted cells have formulas that will automatically calculate totals.                                                                                             </t>
    </r>
  </si>
  <si>
    <t>Retirement                        EE</t>
  </si>
  <si>
    <t>Retirement - Taxable       EE</t>
  </si>
  <si>
    <t>FEDERAL WAGES</t>
  </si>
  <si>
    <t>TSA Tax Exempt</t>
  </si>
  <si>
    <t>Total Retirement EE + ER</t>
  </si>
  <si>
    <t>Dir Dep Listing Check Total</t>
  </si>
  <si>
    <t xml:space="preserve">LTD Deduction                </t>
  </si>
  <si>
    <t>ACR ER</t>
  </si>
  <si>
    <t>ACR TOTAL</t>
  </si>
  <si>
    <t>CSR TOTAL</t>
  </si>
  <si>
    <t>AP ACR TOTAL</t>
  </si>
  <si>
    <t>SVC PURCH CHECK</t>
  </si>
  <si>
    <t xml:space="preserve">ASRS PYRL CHECK </t>
  </si>
  <si>
    <t>ASRS A/P CHECK</t>
  </si>
  <si>
    <t xml:space="preserve">Social Security                 </t>
  </si>
  <si>
    <t xml:space="preserve">Retirement Deduction   </t>
  </si>
  <si>
    <t>ACR VOID</t>
  </si>
  <si>
    <r>
      <t>**</t>
    </r>
    <r>
      <rPr>
        <b/>
        <i/>
        <sz val="11"/>
        <rFont val="Arial"/>
        <family val="2"/>
      </rPr>
      <t xml:space="preserve">The amounts for Az State Retirement should be the same.                                  </t>
    </r>
    <r>
      <rPr>
        <b/>
        <i/>
        <sz val="11"/>
        <rFont val="Arial"/>
        <family val="2"/>
      </rPr>
      <t xml:space="preserve">             </t>
    </r>
  </si>
  <si>
    <r>
      <t xml:space="preserve">AZ State Retirement </t>
    </r>
    <r>
      <rPr>
        <b/>
        <sz val="16"/>
        <rFont val="Arial"/>
        <family val="2"/>
      </rPr>
      <t>**</t>
    </r>
  </si>
  <si>
    <t>RV1</t>
  </si>
  <si>
    <t>FY2023-2024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</si>
</sst>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1"/>
      <color indexed="9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2" fontId="0" fillId="0" borderId="0" xfId="0" applyNumberFormat="1"/>
    <xf numFmtId="4" fontId="5" fillId="0" borderId="0" xfId="0" applyNumberFormat="1" applyFont="1"/>
    <xf numFmtId="0" fontId="3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/>
    <xf numFmtId="2" fontId="0" fillId="2" borderId="0" xfId="0" applyNumberFormat="1" applyFill="1"/>
    <xf numFmtId="2" fontId="6" fillId="2" borderId="1" xfId="0" applyNumberFormat="1" applyFont="1" applyFill="1" applyBorder="1"/>
    <xf numFmtId="0" fontId="7" fillId="0" borderId="1" xfId="0" applyFont="1" applyBorder="1"/>
    <xf numFmtId="40" fontId="7" fillId="0" borderId="1" xfId="0" applyNumberFormat="1" applyFont="1" applyBorder="1"/>
    <xf numFmtId="2" fontId="8" fillId="0" borderId="1" xfId="0" applyNumberFormat="1" applyFont="1" applyBorder="1"/>
    <xf numFmtId="2" fontId="8" fillId="2" borderId="1" xfId="0" applyNumberFormat="1" applyFont="1" applyFill="1" applyBorder="1"/>
    <xf numFmtId="0" fontId="8" fillId="0" borderId="1" xfId="0" applyFont="1" applyBorder="1"/>
    <xf numFmtId="40" fontId="7" fillId="0" borderId="1" xfId="0" applyNumberFormat="1" applyFont="1" applyBorder="1" applyProtection="1">
      <protection locked="0"/>
    </xf>
    <xf numFmtId="4" fontId="7" fillId="2" borderId="1" xfId="0" applyNumberFormat="1" applyFont="1" applyFill="1" applyBorder="1"/>
    <xf numFmtId="4" fontId="8" fillId="0" borderId="1" xfId="0" applyNumberFormat="1" applyFont="1" applyBorder="1"/>
    <xf numFmtId="4" fontId="8" fillId="2" borderId="1" xfId="0" applyNumberFormat="1" applyFont="1" applyFill="1" applyBorder="1"/>
    <xf numFmtId="0" fontId="10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0" xfId="0" applyFont="1"/>
    <xf numFmtId="0" fontId="1" fillId="0" borderId="1" xfId="0" applyFont="1" applyBorder="1"/>
    <xf numFmtId="0" fontId="7" fillId="0" borderId="2" xfId="0" applyFont="1" applyBorder="1"/>
    <xf numFmtId="40" fontId="3" fillId="0" borderId="1" xfId="0" applyNumberFormat="1" applyFont="1" applyBorder="1"/>
    <xf numFmtId="4" fontId="9" fillId="0" borderId="1" xfId="0" applyNumberFormat="1" applyFont="1" applyBorder="1"/>
    <xf numFmtId="40" fontId="7" fillId="0" borderId="2" xfId="0" applyNumberFormat="1" applyFont="1" applyBorder="1" applyProtection="1">
      <protection locked="0"/>
    </xf>
    <xf numFmtId="4" fontId="0" fillId="0" borderId="1" xfId="0" applyNumberFormat="1" applyBorder="1"/>
    <xf numFmtId="2" fontId="12" fillId="0" borderId="1" xfId="0" applyNumberFormat="1" applyFont="1" applyBorder="1"/>
    <xf numFmtId="0" fontId="0" fillId="0" borderId="3" xfId="0" applyBorder="1"/>
    <xf numFmtId="0" fontId="0" fillId="0" borderId="1" xfId="0" applyBorder="1"/>
    <xf numFmtId="4" fontId="15" fillId="0" borderId="1" xfId="0" applyNumberFormat="1" applyFont="1" applyBorder="1"/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/>
    <xf numFmtId="40" fontId="18" fillId="0" borderId="0" xfId="0" applyNumberFormat="1" applyFont="1"/>
    <xf numFmtId="0" fontId="9" fillId="0" borderId="4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2" fontId="14" fillId="0" borderId="1" xfId="0" applyNumberFormat="1" applyFont="1" applyBorder="1" applyAlignment="1" applyProtection="1">
      <alignment horizontal="right"/>
      <protection locked="0"/>
    </xf>
    <xf numFmtId="40" fontId="7" fillId="0" borderId="1" xfId="0" applyNumberFormat="1" applyFont="1" applyBorder="1" applyAlignment="1" applyProtection="1">
      <alignment horizontal="right"/>
      <protection locked="0"/>
    </xf>
    <xf numFmtId="0" fontId="11" fillId="0" borderId="1" xfId="0" applyFont="1" applyBorder="1" applyAlignment="1">
      <alignment vertical="center"/>
    </xf>
    <xf numFmtId="40" fontId="10" fillId="0" borderId="1" xfId="0" applyNumberFormat="1" applyFont="1" applyBorder="1" applyAlignment="1" applyProtection="1">
      <alignment horizontal="right"/>
      <protection locked="0"/>
    </xf>
    <xf numFmtId="2" fontId="0" fillId="0" borderId="1" xfId="0" applyNumberFormat="1" applyBorder="1"/>
    <xf numFmtId="2" fontId="5" fillId="0" borderId="4" xfId="0" applyNumberFormat="1" applyFont="1" applyBorder="1" applyAlignment="1">
      <alignment vertical="center"/>
    </xf>
    <xf numFmtId="4" fontId="16" fillId="0" borderId="1" xfId="0" applyNumberFormat="1" applyFont="1" applyBorder="1"/>
    <xf numFmtId="0" fontId="7" fillId="0" borderId="5" xfId="0" applyFont="1" applyBorder="1"/>
    <xf numFmtId="4" fontId="0" fillId="0" borderId="6" xfId="0" applyNumberFormat="1" applyBorder="1"/>
    <xf numFmtId="40" fontId="7" fillId="0" borderId="7" xfId="0" applyNumberFormat="1" applyFont="1" applyBorder="1" applyAlignment="1" applyProtection="1">
      <alignment vertical="center"/>
      <protection locked="0"/>
    </xf>
    <xf numFmtId="40" fontId="7" fillId="0" borderId="8" xfId="0" applyNumberFormat="1" applyFont="1" applyBorder="1"/>
    <xf numFmtId="4" fontId="19" fillId="0" borderId="1" xfId="0" applyNumberFormat="1" applyFont="1" applyBorder="1" applyAlignment="1">
      <alignment horizontal="right"/>
    </xf>
    <xf numFmtId="40" fontId="18" fillId="0" borderId="1" xfId="0" applyNumberFormat="1" applyFont="1" applyBorder="1"/>
    <xf numFmtId="40" fontId="10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horizontal="right"/>
    </xf>
    <xf numFmtId="2" fontId="8" fillId="0" borderId="2" xfId="0" applyNumberFormat="1" applyFont="1" applyBorder="1"/>
    <xf numFmtId="2" fontId="0" fillId="0" borderId="6" xfId="0" applyNumberFormat="1" applyBorder="1"/>
    <xf numFmtId="2" fontId="9" fillId="0" borderId="1" xfId="0" applyNumberFormat="1" applyFont="1" applyBorder="1" applyAlignment="1">
      <alignment vertical="center"/>
    </xf>
    <xf numFmtId="2" fontId="0" fillId="0" borderId="9" xfId="0" applyNumberFormat="1" applyBorder="1"/>
    <xf numFmtId="2" fontId="0" fillId="0" borderId="4" xfId="0" applyNumberFormat="1" applyBorder="1"/>
    <xf numFmtId="0" fontId="4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7" fillId="3" borderId="1" xfId="0" applyFont="1" applyFill="1" applyBorder="1" applyAlignment="1">
      <alignment horizontal="right"/>
    </xf>
    <xf numFmtId="40" fontId="10" fillId="3" borderId="1" xfId="0" applyNumberFormat="1" applyFont="1" applyFill="1" applyBorder="1" applyProtection="1">
      <protection locked="0"/>
    </xf>
    <xf numFmtId="0" fontId="7" fillId="4" borderId="1" xfId="0" applyFont="1" applyFill="1" applyBorder="1"/>
    <xf numFmtId="40" fontId="14" fillId="4" borderId="1" xfId="0" applyNumberFormat="1" applyFont="1" applyFill="1" applyBorder="1"/>
    <xf numFmtId="4" fontId="9" fillId="4" borderId="1" xfId="0" applyNumberFormat="1" applyFont="1" applyFill="1" applyBorder="1"/>
    <xf numFmtId="0" fontId="7" fillId="4" borderId="1" xfId="0" applyFont="1" applyFill="1" applyBorder="1" applyAlignment="1">
      <alignment horizontal="left"/>
    </xf>
    <xf numFmtId="40" fontId="14" fillId="4" borderId="1" xfId="0" applyNumberFormat="1" applyFont="1" applyFill="1" applyBorder="1" applyAlignment="1">
      <alignment horizontal="right"/>
    </xf>
    <xf numFmtId="40" fontId="8" fillId="4" borderId="1" xfId="0" applyNumberFormat="1" applyFont="1" applyFill="1" applyBorder="1"/>
    <xf numFmtId="40" fontId="8" fillId="4" borderId="4" xfId="0" applyNumberFormat="1" applyFont="1" applyFill="1" applyBorder="1" applyAlignment="1">
      <alignment vertical="center"/>
    </xf>
    <xf numFmtId="40" fontId="10" fillId="4" borderId="1" xfId="0" applyNumberFormat="1" applyFont="1" applyFill="1" applyBorder="1" applyAlignment="1">
      <alignment horizontal="right"/>
    </xf>
    <xf numFmtId="0" fontId="7" fillId="4" borderId="2" xfId="0" applyFont="1" applyFill="1" applyBorder="1"/>
    <xf numFmtId="40" fontId="9" fillId="4" borderId="2" xfId="0" applyNumberFormat="1" applyFont="1" applyFill="1" applyBorder="1"/>
    <xf numFmtId="0" fontId="10" fillId="4" borderId="2" xfId="0" applyFont="1" applyFill="1" applyBorder="1" applyAlignment="1">
      <alignment horizontal="right"/>
    </xf>
    <xf numFmtId="40" fontId="7" fillId="4" borderId="2" xfId="0" applyNumberFormat="1" applyFont="1" applyFill="1" applyBorder="1"/>
    <xf numFmtId="40" fontId="9" fillId="4" borderId="1" xfId="0" applyNumberFormat="1" applyFont="1" applyFill="1" applyBorder="1"/>
    <xf numFmtId="40" fontId="7" fillId="4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7" fillId="4" borderId="10" xfId="0" applyFont="1" applyFill="1" applyBorder="1"/>
    <xf numFmtId="0" fontId="1" fillId="0" borderId="11" xfId="0" applyFont="1" applyBorder="1"/>
    <xf numFmtId="40" fontId="18" fillId="0" borderId="11" xfId="0" applyNumberFormat="1" applyFont="1" applyBorder="1"/>
    <xf numFmtId="2" fontId="0" fillId="0" borderId="11" xfId="0" applyNumberFormat="1" applyBorder="1"/>
    <xf numFmtId="2" fontId="0" fillId="2" borderId="11" xfId="0" applyNumberFormat="1" applyFill="1" applyBorder="1"/>
    <xf numFmtId="4" fontId="5" fillId="0" borderId="0" xfId="0" applyNumberFormat="1" applyFont="1" applyAlignment="1">
      <alignment horizontal="right"/>
    </xf>
    <xf numFmtId="4" fontId="17" fillId="5" borderId="1" xfId="0" applyNumberFormat="1" applyFont="1" applyFill="1" applyBorder="1"/>
    <xf numFmtId="4" fontId="17" fillId="0" borderId="1" xfId="0" applyNumberFormat="1" applyFont="1" applyBorder="1"/>
    <xf numFmtId="4" fontId="9" fillId="0" borderId="1" xfId="0" applyNumberFormat="1" applyFont="1" applyBorder="1" applyAlignment="1">
      <alignment horizontal="right"/>
    </xf>
    <xf numFmtId="4" fontId="9" fillId="0" borderId="2" xfId="0" applyNumberFormat="1" applyFont="1" applyBorder="1"/>
    <xf numFmtId="4" fontId="17" fillId="5" borderId="2" xfId="0" applyNumberFormat="1" applyFont="1" applyFill="1" applyBorder="1"/>
    <xf numFmtId="4" fontId="5" fillId="0" borderId="1" xfId="0" applyNumberFormat="1" applyFont="1" applyBorder="1"/>
    <xf numFmtId="4" fontId="5" fillId="0" borderId="6" xfId="0" applyNumberFormat="1" applyFont="1" applyBorder="1"/>
    <xf numFmtId="0" fontId="9" fillId="0" borderId="1" xfId="0" applyFont="1" applyBorder="1" applyAlignment="1">
      <alignment vertical="center"/>
    </xf>
    <xf numFmtId="4" fontId="20" fillId="0" borderId="1" xfId="0" applyNumberFormat="1" applyFont="1" applyBorder="1" applyAlignment="1">
      <alignment horizontal="right" vertical="center"/>
    </xf>
    <xf numFmtId="14" fontId="5" fillId="0" borderId="11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14" fillId="0" borderId="9" xfId="0" applyNumberFormat="1" applyFont="1" applyBorder="1" applyAlignment="1">
      <alignment horizontal="right" wrapText="1"/>
    </xf>
    <xf numFmtId="2" fontId="14" fillId="0" borderId="4" xfId="0" applyNumberFormat="1" applyFont="1" applyBorder="1" applyAlignment="1">
      <alignment horizontal="right" wrapText="1"/>
    </xf>
    <xf numFmtId="2" fontId="14" fillId="0" borderId="10" xfId="0" applyNumberFormat="1" applyFont="1" applyBorder="1" applyAlignment="1">
      <alignment horizontal="right" wrapText="1"/>
    </xf>
    <xf numFmtId="0" fontId="10" fillId="0" borderId="9" xfId="0" applyFont="1" applyBorder="1" applyAlignment="1">
      <alignment vertical="center"/>
    </xf>
    <xf numFmtId="0" fontId="0" fillId="0" borderId="4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1"/>
  <sheetViews>
    <sheetView tabSelected="1" showWhiteSpace="0" zoomScaleNormal="100" zoomScaleSheetLayoutView="75" workbookViewId="0">
      <selection activeCell="F39" sqref="F39"/>
    </sheetView>
  </sheetViews>
  <sheetFormatPr defaultRowHeight="13.2" x14ac:dyDescent="0.25"/>
  <cols>
    <col min="1" max="1" width="29" style="1" customWidth="1"/>
    <col min="2" max="2" width="17.109375" style="33" customWidth="1"/>
    <col min="3" max="3" width="30" style="1" customWidth="1"/>
    <col min="4" max="4" width="14.88671875" style="2" customWidth="1"/>
    <col min="5" max="5" width="2.5546875" style="7" customWidth="1"/>
    <col min="6" max="6" width="12" style="3" bestFit="1" customWidth="1"/>
    <col min="7" max="41" width="8.6640625" customWidth="1"/>
  </cols>
  <sheetData>
    <row r="1" spans="1:41" s="6" customFormat="1" ht="23.25" customHeight="1" x14ac:dyDescent="0.4">
      <c r="A1" s="95" t="s">
        <v>10</v>
      </c>
      <c r="B1" s="96"/>
      <c r="C1" s="4" t="s">
        <v>12</v>
      </c>
      <c r="D1" s="5"/>
      <c r="E1" s="8" t="s">
        <v>11</v>
      </c>
      <c r="F1" s="8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s="13" customFormat="1" ht="4.5" hidden="1" customHeight="1" x14ac:dyDescent="0.3">
      <c r="A2" s="9"/>
      <c r="B2" s="10"/>
      <c r="C2" s="9"/>
      <c r="D2" s="11"/>
      <c r="E2" s="12"/>
      <c r="F2" s="24"/>
      <c r="G2" s="58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s="13" customFormat="1" ht="15" customHeight="1" x14ac:dyDescent="0.3">
      <c r="A3" s="9" t="s">
        <v>0</v>
      </c>
      <c r="B3" s="14"/>
      <c r="C3" s="64" t="s">
        <v>19</v>
      </c>
      <c r="D3" s="65">
        <f>SUM(B7-B8)</f>
        <v>0</v>
      </c>
      <c r="E3" s="15"/>
      <c r="F3" s="24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1" s="13" customFormat="1" ht="15" customHeight="1" x14ac:dyDescent="0.3">
      <c r="A4" s="62" t="s">
        <v>25</v>
      </c>
      <c r="B4" s="63">
        <v>0</v>
      </c>
      <c r="C4" s="9"/>
      <c r="D4" s="16"/>
      <c r="E4" s="17"/>
      <c r="F4" s="24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s="13" customFormat="1" ht="15" customHeight="1" x14ac:dyDescent="0.3">
      <c r="A5" s="9" t="s">
        <v>1</v>
      </c>
      <c r="B5" s="14"/>
      <c r="C5" s="64" t="s">
        <v>5</v>
      </c>
      <c r="D5" s="16"/>
      <c r="E5" s="17"/>
      <c r="F5" s="24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s="13" customFormat="1" ht="15" customHeight="1" x14ac:dyDescent="0.3">
      <c r="A6" s="62" t="s">
        <v>25</v>
      </c>
      <c r="B6" s="63">
        <v>0</v>
      </c>
      <c r="C6" s="64" t="s">
        <v>18</v>
      </c>
      <c r="D6" s="65">
        <f>SUM(B5-B6)</f>
        <v>0</v>
      </c>
      <c r="E6" s="15"/>
      <c r="F6" s="24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s="13" customFormat="1" ht="15" customHeight="1" x14ac:dyDescent="0.3">
      <c r="A7" s="9" t="s">
        <v>2</v>
      </c>
      <c r="B7" s="14"/>
      <c r="C7" s="9"/>
      <c r="D7" s="16"/>
      <c r="E7" s="17"/>
      <c r="F7" s="24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1" s="13" customFormat="1" ht="15" customHeight="1" x14ac:dyDescent="0.3">
      <c r="A8" s="62" t="s">
        <v>25</v>
      </c>
      <c r="B8" s="63">
        <v>0</v>
      </c>
      <c r="C8" s="64" t="s">
        <v>6</v>
      </c>
      <c r="D8" s="16"/>
      <c r="E8" s="17"/>
      <c r="F8" s="24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41" s="13" customFormat="1" ht="15" customHeight="1" x14ac:dyDescent="0.3">
      <c r="A9" s="9" t="s">
        <v>43</v>
      </c>
      <c r="B9" s="14"/>
      <c r="C9" s="64" t="s">
        <v>20</v>
      </c>
      <c r="D9" s="65">
        <f>SUM(B9*2-B10)</f>
        <v>0</v>
      </c>
      <c r="E9" s="15"/>
      <c r="F9" s="24" t="s">
        <v>8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s="13" customFormat="1" ht="15" customHeight="1" x14ac:dyDescent="0.3">
      <c r="A10" s="62" t="s">
        <v>25</v>
      </c>
      <c r="B10" s="63">
        <v>0</v>
      </c>
      <c r="C10" s="9"/>
      <c r="D10" s="16"/>
      <c r="E10" s="17"/>
      <c r="F10" s="85">
        <f>SUM(D9-D11)</f>
        <v>0</v>
      </c>
      <c r="G10" s="5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s="13" customFormat="1" ht="15" customHeight="1" x14ac:dyDescent="0.3">
      <c r="A11" s="9" t="s">
        <v>3</v>
      </c>
      <c r="B11" s="14"/>
      <c r="C11" s="18" t="s">
        <v>16</v>
      </c>
      <c r="D11" s="66">
        <f>SUM(B22*12.4%)</f>
        <v>0</v>
      </c>
      <c r="E11" s="24"/>
      <c r="F11" s="24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s="13" customFormat="1" ht="15" customHeight="1" x14ac:dyDescent="0.3">
      <c r="A12" s="62" t="s">
        <v>25</v>
      </c>
      <c r="B12" s="63">
        <v>0</v>
      </c>
      <c r="C12" s="18"/>
      <c r="D12" s="24"/>
      <c r="E12" s="24"/>
      <c r="F12" s="24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1" s="13" customFormat="1" ht="15" customHeight="1" x14ac:dyDescent="0.3">
      <c r="A13" s="9" t="s">
        <v>29</v>
      </c>
      <c r="B13" s="14"/>
      <c r="C13" s="64" t="s">
        <v>9</v>
      </c>
      <c r="D13" s="16"/>
      <c r="E13" s="16"/>
      <c r="F13" s="24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1" s="13" customFormat="1" ht="15" customHeight="1" x14ac:dyDescent="0.3">
      <c r="A14" s="62" t="s">
        <v>25</v>
      </c>
      <c r="B14" s="63">
        <v>0</v>
      </c>
      <c r="C14" s="64" t="s">
        <v>21</v>
      </c>
      <c r="D14" s="65">
        <f>SUM(B11*2-B12)</f>
        <v>0</v>
      </c>
      <c r="E14" s="32"/>
      <c r="F14" s="24" t="s">
        <v>8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1" s="13" customFormat="1" ht="15" customHeight="1" x14ac:dyDescent="0.25">
      <c r="A15" s="9" t="s">
        <v>30</v>
      </c>
      <c r="B15" s="14"/>
      <c r="C15" s="18"/>
      <c r="D15" s="16"/>
      <c r="E15" s="16"/>
      <c r="F15" s="85">
        <f>SUM(D14-D16)</f>
        <v>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1" s="13" customFormat="1" ht="15" customHeight="1" x14ac:dyDescent="0.3">
      <c r="A16" s="62" t="s">
        <v>26</v>
      </c>
      <c r="B16" s="63">
        <v>0</v>
      </c>
      <c r="C16" s="18" t="s">
        <v>17</v>
      </c>
      <c r="D16" s="66">
        <f>SUM(B22*2.9%)</f>
        <v>0</v>
      </c>
      <c r="E16" s="24"/>
      <c r="F16" s="86"/>
      <c r="G16" s="5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s="13" customFormat="1" ht="15" customHeight="1" x14ac:dyDescent="0.3">
      <c r="A17" s="9" t="s">
        <v>4</v>
      </c>
      <c r="B17" s="14"/>
      <c r="C17" s="18"/>
      <c r="D17" s="24"/>
      <c r="E17" s="16"/>
      <c r="F17" s="24"/>
      <c r="G17" s="59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s="13" customFormat="1" ht="15" customHeight="1" x14ac:dyDescent="0.3">
      <c r="A18" s="62" t="s">
        <v>25</v>
      </c>
      <c r="B18" s="63">
        <v>0</v>
      </c>
      <c r="C18" s="67" t="s">
        <v>27</v>
      </c>
      <c r="D18" s="68">
        <f>B21</f>
        <v>0</v>
      </c>
      <c r="E18" s="16"/>
      <c r="F18" s="24"/>
      <c r="G18" s="5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s="13" customFormat="1" ht="15" customHeight="1" x14ac:dyDescent="0.3">
      <c r="A19" s="35" t="s">
        <v>32</v>
      </c>
      <c r="B19" s="39">
        <v>0</v>
      </c>
      <c r="C19" s="9"/>
      <c r="D19" s="16"/>
      <c r="E19" s="32"/>
      <c r="F19" s="24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s="13" customFormat="1" ht="15" customHeight="1" x14ac:dyDescent="0.3">
      <c r="A20" s="35"/>
      <c r="B20" s="39"/>
      <c r="C20" s="64" t="s">
        <v>22</v>
      </c>
      <c r="D20" s="69">
        <f>SUM(B13*2-B14+B15*2-B16)</f>
        <v>0</v>
      </c>
      <c r="E20" s="16"/>
      <c r="F20" s="24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s="13" customFormat="1" ht="15" customHeight="1" x14ac:dyDescent="0.3">
      <c r="A21" s="35" t="s">
        <v>34</v>
      </c>
      <c r="B21" s="37">
        <v>0</v>
      </c>
      <c r="C21" s="9"/>
      <c r="D21" s="30"/>
      <c r="E21" s="11"/>
      <c r="F21" s="24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s="13" customFormat="1" ht="15" customHeight="1" x14ac:dyDescent="0.3">
      <c r="A22" s="18" t="s">
        <v>7</v>
      </c>
      <c r="B22" s="71">
        <f>SUM(B3-B4-B17+B18)</f>
        <v>0</v>
      </c>
      <c r="C22" s="64" t="s">
        <v>31</v>
      </c>
      <c r="D22" s="70">
        <f>SUM(B3-B13-B17-B19-B33)</f>
        <v>0</v>
      </c>
      <c r="E22" s="51"/>
      <c r="F22" s="24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s="13" customFormat="1" ht="14.25" customHeight="1" x14ac:dyDescent="0.3">
      <c r="A23" s="18"/>
      <c r="B23" s="49"/>
      <c r="C23" s="35"/>
      <c r="D23" s="36"/>
      <c r="E23" s="51"/>
      <c r="F23" s="87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s="13" customFormat="1" ht="18" customHeight="1" x14ac:dyDescent="0.3">
      <c r="A24" s="4" t="s">
        <v>13</v>
      </c>
      <c r="B24" s="23"/>
      <c r="C24" s="35"/>
      <c r="D24" s="36"/>
      <c r="E24" s="51"/>
      <c r="F24" s="87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s="19" customFormat="1" ht="18.600000000000001" customHeight="1" x14ac:dyDescent="0.3">
      <c r="A25" s="22" t="s">
        <v>15</v>
      </c>
      <c r="B25" s="25">
        <v>0</v>
      </c>
      <c r="C25" s="72" t="s">
        <v>23</v>
      </c>
      <c r="D25" s="73">
        <f>SUM(B25*24.28%)</f>
        <v>0</v>
      </c>
      <c r="E25" s="52"/>
      <c r="F25" s="88" t="s">
        <v>8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</row>
    <row r="26" spans="1:41" s="13" customFormat="1" ht="15" customHeight="1" x14ac:dyDescent="0.25">
      <c r="C26" s="74" t="s">
        <v>33</v>
      </c>
      <c r="D26" s="75">
        <f>SUM(B27*2)</f>
        <v>0</v>
      </c>
      <c r="E26" s="52"/>
      <c r="F26" s="89">
        <f>SUM(D26-D25)</f>
        <v>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s="13" customFormat="1" ht="15" customHeight="1" x14ac:dyDescent="0.3">
      <c r="A27" s="9" t="s">
        <v>44</v>
      </c>
      <c r="B27" s="14">
        <v>0</v>
      </c>
      <c r="C27" s="31"/>
      <c r="D27" s="32"/>
      <c r="E27" s="11"/>
      <c r="F27" s="88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s="20" customFormat="1" ht="15" customHeight="1" x14ac:dyDescent="0.3">
      <c r="A28" s="9"/>
      <c r="B28" s="10"/>
      <c r="C28" s="64" t="s">
        <v>23</v>
      </c>
      <c r="D28" s="76">
        <f>SUM(B29*0.3%)</f>
        <v>0</v>
      </c>
      <c r="E28" s="11"/>
      <c r="F28" s="24"/>
    </row>
    <row r="29" spans="1:41" s="20" customFormat="1" ht="15" customHeight="1" x14ac:dyDescent="0.3">
      <c r="A29" s="9" t="s">
        <v>14</v>
      </c>
      <c r="B29" s="14">
        <v>0</v>
      </c>
      <c r="C29" s="74" t="s">
        <v>33</v>
      </c>
      <c r="D29" s="77">
        <f>SUM(B31*2)</f>
        <v>0</v>
      </c>
      <c r="E29" s="11"/>
      <c r="F29" s="24" t="s">
        <v>8</v>
      </c>
    </row>
    <row r="30" spans="1:41" s="20" customFormat="1" ht="15" customHeight="1" x14ac:dyDescent="0.3">
      <c r="A30" s="13"/>
      <c r="B30" s="13"/>
      <c r="C30" s="31"/>
      <c r="D30" s="24"/>
      <c r="E30" s="11"/>
      <c r="F30" s="85">
        <f>SUM(D29-D28)</f>
        <v>0</v>
      </c>
    </row>
    <row r="31" spans="1:41" s="20" customFormat="1" ht="15" customHeight="1" x14ac:dyDescent="0.4">
      <c r="A31" s="9" t="s">
        <v>35</v>
      </c>
      <c r="B31" s="14">
        <v>0</v>
      </c>
      <c r="C31" s="64" t="s">
        <v>47</v>
      </c>
      <c r="D31" s="65">
        <f>SUM(D26+D29)</f>
        <v>0</v>
      </c>
      <c r="E31" s="11"/>
      <c r="F31" s="24"/>
    </row>
    <row r="32" spans="1:41" s="20" customFormat="1" ht="15" customHeight="1" x14ac:dyDescent="0.3">
      <c r="A32" s="13"/>
      <c r="B32" s="10"/>
      <c r="C32" s="9"/>
      <c r="D32" s="42"/>
      <c r="E32" s="27"/>
      <c r="F32" s="24"/>
    </row>
    <row r="33" spans="1:41" s="20" customFormat="1" ht="15" customHeight="1" x14ac:dyDescent="0.3">
      <c r="A33" s="9" t="s">
        <v>24</v>
      </c>
      <c r="B33" s="14">
        <v>0</v>
      </c>
      <c r="C33" s="64" t="s">
        <v>38</v>
      </c>
      <c r="D33" s="65">
        <f>SUM(D31+D37)</f>
        <v>0</v>
      </c>
      <c r="E33" s="40"/>
      <c r="F33" s="24"/>
    </row>
    <row r="34" spans="1:41" s="20" customFormat="1" ht="15" customHeight="1" x14ac:dyDescent="0.25">
      <c r="A34" s="9"/>
      <c r="B34" s="10"/>
      <c r="C34" s="1"/>
      <c r="D34" s="2"/>
      <c r="E34" s="53"/>
      <c r="F34" s="90"/>
    </row>
    <row r="35" spans="1:41" s="20" customFormat="1" ht="15" customHeight="1" x14ac:dyDescent="0.3">
      <c r="A35" s="9" t="s">
        <v>39</v>
      </c>
      <c r="B35" s="14">
        <v>0</v>
      </c>
      <c r="C35" s="64" t="s">
        <v>37</v>
      </c>
      <c r="D35" s="65">
        <f>SUM(B40,B35)</f>
        <v>0</v>
      </c>
      <c r="E35" s="40"/>
      <c r="F35" s="90"/>
    </row>
    <row r="36" spans="1:41" s="20" customFormat="1" ht="15" customHeight="1" x14ac:dyDescent="0.25">
      <c r="A36" s="13"/>
      <c r="B36" s="10"/>
      <c r="C36" s="21"/>
      <c r="D36" s="44"/>
      <c r="E36" s="40"/>
      <c r="F36" s="91"/>
    </row>
    <row r="37" spans="1:41" ht="15" customHeight="1" x14ac:dyDescent="0.3">
      <c r="A37" s="9"/>
      <c r="B37" s="10"/>
      <c r="C37" s="64" t="s">
        <v>40</v>
      </c>
      <c r="D37" s="65">
        <f>SUM(B33)</f>
        <v>0</v>
      </c>
      <c r="E37" s="54"/>
      <c r="F37" s="90"/>
    </row>
    <row r="38" spans="1:41" ht="15" customHeight="1" thickBot="1" x14ac:dyDescent="0.3">
      <c r="A38" s="43" t="s">
        <v>36</v>
      </c>
      <c r="B38" s="45">
        <v>0</v>
      </c>
      <c r="C38" s="21"/>
      <c r="D38" s="26"/>
      <c r="E38" s="55"/>
      <c r="F38" s="90"/>
    </row>
    <row r="39" spans="1:41" ht="15" customHeight="1" x14ac:dyDescent="0.25">
      <c r="A39" s="62" t="s">
        <v>45</v>
      </c>
      <c r="B39" s="63">
        <v>0</v>
      </c>
      <c r="C39" s="21"/>
      <c r="D39" s="26"/>
      <c r="E39" s="56"/>
      <c r="F39" s="90"/>
    </row>
    <row r="40" spans="1:41" ht="15" customHeight="1" x14ac:dyDescent="0.3">
      <c r="A40" s="22" t="s">
        <v>37</v>
      </c>
      <c r="B40" s="46">
        <f>SUM(B38-B39)</f>
        <v>0</v>
      </c>
      <c r="C40" s="78" t="s">
        <v>41</v>
      </c>
      <c r="D40" s="65">
        <f>SUM(D31,D35-B35)</f>
        <v>0</v>
      </c>
      <c r="E40" s="41"/>
      <c r="F40" s="90"/>
    </row>
    <row r="41" spans="1:41" ht="15" customHeight="1" x14ac:dyDescent="0.25">
      <c r="A41" s="21"/>
      <c r="B41" s="48"/>
      <c r="E41" s="47"/>
      <c r="F41" s="92"/>
    </row>
    <row r="42" spans="1:41" ht="15" customHeight="1" x14ac:dyDescent="0.3">
      <c r="A42" s="21"/>
      <c r="B42" s="48"/>
      <c r="C42" s="79" t="s">
        <v>42</v>
      </c>
      <c r="D42" s="65">
        <f>B35</f>
        <v>0</v>
      </c>
      <c r="E42" s="40"/>
      <c r="F42" s="93"/>
    </row>
    <row r="43" spans="1:41" s="28" customFormat="1" ht="15" customHeight="1" x14ac:dyDescent="0.25">
      <c r="A43" s="29"/>
      <c r="B43" s="48"/>
      <c r="C43" s="38"/>
      <c r="D43" s="29"/>
      <c r="E43" s="82"/>
      <c r="F43" s="90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29" customFormat="1" ht="15" customHeight="1" x14ac:dyDescent="0.25">
      <c r="A44" s="100" t="s">
        <v>28</v>
      </c>
      <c r="B44" s="101"/>
      <c r="C44" s="101"/>
      <c r="D44" s="101"/>
      <c r="E44" s="101"/>
      <c r="F44" s="102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34" customFormat="1" ht="15.75" customHeight="1" x14ac:dyDescent="0.3">
      <c r="A45" s="50" t="s">
        <v>46</v>
      </c>
      <c r="B45" s="48"/>
      <c r="C45" s="21"/>
      <c r="D45" s="97" t="s">
        <v>49</v>
      </c>
      <c r="E45" s="98"/>
      <c r="F45" s="99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</row>
    <row r="46" spans="1:41" x14ac:dyDescent="0.25">
      <c r="A46" s="80"/>
      <c r="B46" s="81"/>
      <c r="C46" s="80"/>
      <c r="D46" s="82"/>
      <c r="E46" s="83"/>
      <c r="F46" s="94">
        <f ca="1">TODAY()</f>
        <v>45040</v>
      </c>
    </row>
    <row r="47" spans="1:41" x14ac:dyDescent="0.25">
      <c r="F47" s="84" t="s">
        <v>48</v>
      </c>
    </row>
    <row r="51" spans="6:6" x14ac:dyDescent="0.25">
      <c r="F51" s="84"/>
    </row>
  </sheetData>
  <sheetProtection algorithmName="SHA-512" hashValue="EiKw54vMZ0r6aqU3HX5b+hzcGDHldobRqd5XhRvAYAL+E833/02qTsQnX37KdccvHzoLVj4cQ7h33/pLNDLu+g==" saltValue="tr45hM4BM9xQkJAHp+DIDQ==" spinCount="100000" sheet="1" objects="1" scenarios="1"/>
  <mergeCells count="3">
    <mergeCell ref="A1:B1"/>
    <mergeCell ref="D45:F45"/>
    <mergeCell ref="A44:F44"/>
  </mergeCells>
  <phoneticPr fontId="2" type="noConversion"/>
  <pageMargins left="0.25" right="0.25" top="1.32" bottom="0.17" header="0.17" footer="0.17"/>
  <pageSetup scale="93" orientation="portrait" r:id="rId1"/>
  <headerFooter alignWithMargins="0">
    <oddHeader>&amp;L&amp;8Forms needed to complete this:
Labor Summary &amp; CSR Rprt 
Pre-Check Listing&amp;9
&amp;10
&amp;C&amp;"Arial,Bold"&amp;14
School District:__________________
Withholdings Verification Check List
&amp;RPPE Date:_____________
Pay Cycle:_____________
Pay Period:________</oddHeader>
    <oddFooter xml:space="preserve">&amp;R
Verified By: _____________________________ Payroll Date: __________________Voucher #: _____________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clynch</dc:creator>
  <cp:lastModifiedBy>Lisa Jordan</cp:lastModifiedBy>
  <cp:lastPrinted>2022-11-18T21:32:09Z</cp:lastPrinted>
  <dcterms:created xsi:type="dcterms:W3CDTF">2004-07-15T16:57:04Z</dcterms:created>
  <dcterms:modified xsi:type="dcterms:W3CDTF">2023-04-24T20:06:04Z</dcterms:modified>
</cp:coreProperties>
</file>